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5\1 výzva\"/>
    </mc:Choice>
  </mc:AlternateContent>
  <xr:revisionPtr revIDLastSave="0" documentId="13_ncr:1_{2ACB6CBD-7632-44A2-89DA-7B22E9C919E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R7" i="1"/>
  <c r="O8" i="1"/>
  <c r="R8" i="1"/>
  <c r="O7" i="1"/>
  <c r="P11" i="1" l="1"/>
  <c r="Q11" i="1"/>
  <c r="S7" i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<sst xmlns="http://schemas.openxmlformats.org/spreadsheetml/2006/main" count="43" uniqueCount="39">
  <si>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</si>
  <si>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</si>
  <si>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</si>
  <si>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</si>
  <si>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</si>
  <si>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</si>
  <si>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</si>
  <si>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</si>
  <si>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</si>
  <si>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</si>
  <si>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</si>
  <si>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</si>
  <si>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</si>
  <si>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</si>
  <si>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</si>
  <si>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</si>
  <si>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</si>
  <si>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</si>
  <si>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</si>
  <si>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</si>
  <si>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</si>
  <si>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</si>
  <si>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</si>
  <si>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</si>
  <si>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</si>
  <si>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</si>
  <si>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</si>
  <si>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</si>
  <si>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</si>
  <si>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Společná faktura</t>
  </si>
  <si>
    <t>Příloha č. 2 Kupní smlouvy - technická specifikace
Audiovizuální technika (II.) 035 - 2023</t>
  </si>
  <si>
    <t>Držák TV</t>
  </si>
  <si>
    <t>Pokud financováno z projektových prostředků, pak ŘEŠITEL uvede: NÁZEV A ČÍSLO DOTAČNÍHO PROJEKTU</t>
  </si>
  <si>
    <t>Jitka Hurtová,
Tel.: 37763 4851,
606 665 115</t>
  </si>
  <si>
    <r>
      <t xml:space="preserve">Univerzitní 12, 
301 00 Plzeň,
</t>
    </r>
    <r>
      <rPr>
        <b/>
        <sz val="11"/>
        <rFont val="Calibri"/>
        <family val="2"/>
        <charset val="238"/>
        <scheme val="minor"/>
      </rPr>
      <t>MENZA 4</t>
    </r>
    <r>
      <rPr>
        <sz val="11"/>
        <rFont val="Calibri"/>
        <family val="2"/>
        <charset val="238"/>
        <scheme val="minor"/>
      </rPr>
      <t xml:space="preserve">
 (pro novou kavárnu FST)</t>
    </r>
  </si>
  <si>
    <t>Televize min. 85"</t>
  </si>
  <si>
    <t xml:space="preserve">Držák kompatibilní s pol.č. 1 - TV min. 85".
Nástěnný, vhodný pro prohnutou televizi.
VESA 600 × 400 mm.
Nosnost min. 100 kg.
Náklon -15°/+15°.
Šířka instalačního plátu min. 1100 mm.
Včetně montážní sady, hmoždinek. </t>
  </si>
  <si>
    <r>
      <rPr>
        <sz val="11"/>
        <color theme="1"/>
        <rFont val="Calibri"/>
        <family val="2"/>
        <charset val="238"/>
        <scheme val="minor"/>
      </rPr>
      <t>Technologie: QLED.</t>
    </r>
    <r>
      <rPr>
        <sz val="11"/>
        <rFont val="Calibri"/>
        <family val="2"/>
        <charset val="238"/>
        <scheme val="minor"/>
      </rPr>
      <t xml:space="preserve">
Úhlopříčka min. 85" (210 cm).
Rozlišení min.  4K Ultra HD.
Obnovovací frekvence min. 144 Hz, min. 4600 PPI.
Formáty HDR: HDR10, HDR10+, HLG, Dolby Vision.
Lokální stmívání, Mini LED.
Tunery: DVB-T2/S2/C, H.265/HEVC.
Konektivita min.: 4x HDMI, 1x USB, LAN, WiFi, Bluetooth, DLNA, Chromecast, Miracast, HbbTV 2.0.
Hlasové ovládání.
Aplikace: Netflix, Disney+, HBO Max, Apple TV, Voyo, O2 TV, Steam Link, Telly, Google Assistent, Amazon Alexa, Apple Airplay 2.
Párování s mobilním zařízením.
VESA uchycení 600 x 400 mm.
Reproduktory min. 70 W.
Dolby Atmos, Dolby Digital AC4, DTS HD.
Třída energetické účinnosti v rozpětí A až F.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</si>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</sst>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23" fillId="4" borderId="9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="71" zoomScaleNormal="71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23.8554687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8.28515625" hidden="1" customWidth="1"/>
    <col min="12" max="12" width="21.5703125" customWidth="1"/>
    <col min="13" max="13" width="33.140625" style="1" customWidth="1"/>
    <col min="14" max="14" width="22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66" t="s">
        <v>30</v>
      </c>
      <c r="C1" s="66"/>
      <c r="D1" s="66"/>
      <c r="E1" s="66"/>
      <c r="G1" s="39"/>
    </row>
    <row r="2" spans="1:21" ht="42" customHeight="1" x14ac:dyDescent="0.25">
      <c r="C2"/>
      <c r="D2" s="11"/>
      <c r="E2" s="5"/>
      <c r="F2" s="6"/>
      <c r="G2" s="67"/>
      <c r="H2" s="67"/>
      <c r="I2" s="67"/>
      <c r="J2" s="67"/>
      <c r="K2" s="67"/>
      <c r="L2" s="67"/>
      <c r="M2" s="67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67"/>
      <c r="H3" s="67"/>
      <c r="I3" s="67"/>
      <c r="J3" s="67"/>
      <c r="K3" s="67"/>
      <c r="L3" s="67"/>
      <c r="M3" s="67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87.75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32</v>
      </c>
      <c r="L6" s="35" t="s">
        <v>18</v>
      </c>
      <c r="M6" s="33" t="s">
        <v>19</v>
      </c>
      <c r="N6" s="23" t="s">
        <v>38</v>
      </c>
      <c r="O6" s="33" t="s">
        <v>20</v>
      </c>
      <c r="P6" s="23" t="s">
        <v>6</v>
      </c>
      <c r="Q6" s="24" t="s">
        <v>7</v>
      </c>
      <c r="R6" s="60" t="s">
        <v>8</v>
      </c>
      <c r="S6" s="60" t="s">
        <v>9</v>
      </c>
      <c r="T6" s="33" t="s">
        <v>21</v>
      </c>
      <c r="U6" s="33" t="s">
        <v>22</v>
      </c>
    </row>
    <row r="7" spans="1:21" ht="297" customHeight="1" thickTop="1" x14ac:dyDescent="0.25">
      <c r="A7" s="25"/>
      <c r="B7" s="40">
        <v>1</v>
      </c>
      <c r="C7" s="58" t="s">
        <v>35</v>
      </c>
      <c r="D7" s="41">
        <v>1</v>
      </c>
      <c r="E7" s="42" t="s">
        <v>28</v>
      </c>
      <c r="F7" s="43" t="s">
        <v>37</v>
      </c>
      <c r="G7" s="61"/>
      <c r="H7" s="63"/>
      <c r="I7" s="80" t="s">
        <v>29</v>
      </c>
      <c r="J7" s="82" t="s">
        <v>27</v>
      </c>
      <c r="K7" s="84"/>
      <c r="L7" s="80" t="s">
        <v>33</v>
      </c>
      <c r="M7" s="87" t="s">
        <v>34</v>
      </c>
      <c r="N7" s="89">
        <v>14</v>
      </c>
      <c r="O7" s="44">
        <f>D7*P7</f>
        <v>48500</v>
      </c>
      <c r="P7" s="45">
        <v>48500</v>
      </c>
      <c r="Q7" s="64"/>
      <c r="R7" s="46">
        <f>D7*Q7</f>
        <v>0</v>
      </c>
      <c r="S7" s="47" t="str">
        <f t="shared" ref="S7" si="0">IF(ISNUMBER(Q7), IF(Q7&gt;P7,"NEVYHOVUJE","VYHOVUJE")," ")</f>
        <v xml:space="preserve"> </v>
      </c>
      <c r="T7" s="78"/>
      <c r="U7" s="78" t="s">
        <v>12</v>
      </c>
    </row>
    <row r="8" spans="1:21" ht="152.25" customHeight="1" thickBot="1" x14ac:dyDescent="0.3">
      <c r="A8" s="25"/>
      <c r="B8" s="48">
        <v>2</v>
      </c>
      <c r="C8" s="49" t="s">
        <v>31</v>
      </c>
      <c r="D8" s="50">
        <v>1</v>
      </c>
      <c r="E8" s="51" t="s">
        <v>28</v>
      </c>
      <c r="F8" s="52" t="s">
        <v>36</v>
      </c>
      <c r="G8" s="62"/>
      <c r="H8" s="53" t="s">
        <v>27</v>
      </c>
      <c r="I8" s="81"/>
      <c r="J8" s="83"/>
      <c r="K8" s="85"/>
      <c r="L8" s="86"/>
      <c r="M8" s="88"/>
      <c r="N8" s="90"/>
      <c r="O8" s="54">
        <f>D8*P8</f>
        <v>2500</v>
      </c>
      <c r="P8" s="55">
        <v>2500</v>
      </c>
      <c r="Q8" s="65"/>
      <c r="R8" s="56">
        <f>D8*Q8</f>
        <v>0</v>
      </c>
      <c r="S8" s="57" t="str">
        <f t="shared" ref="S8" si="1">IF(ISNUMBER(Q8), IF(Q8&gt;P8,"NEVYHOVUJE","VYHOVUJE")," ")</f>
        <v xml:space="preserve"> </v>
      </c>
      <c r="T8" s="79"/>
      <c r="U8" s="79"/>
    </row>
    <row r="9" spans="1:21" ht="13.5" customHeight="1" thickTop="1" thickBot="1" x14ac:dyDescent="0.3">
      <c r="C9"/>
      <c r="D9"/>
      <c r="E9"/>
      <c r="F9"/>
      <c r="G9"/>
      <c r="H9"/>
      <c r="I9"/>
      <c r="J9"/>
      <c r="M9"/>
      <c r="N9"/>
      <c r="O9"/>
      <c r="R9" s="36"/>
    </row>
    <row r="10" spans="1:21" ht="49.5" customHeight="1" thickTop="1" thickBot="1" x14ac:dyDescent="0.3">
      <c r="B10" s="73" t="s">
        <v>25</v>
      </c>
      <c r="C10" s="74"/>
      <c r="D10" s="74"/>
      <c r="E10" s="74"/>
      <c r="F10" s="74"/>
      <c r="G10" s="74"/>
      <c r="H10" s="59"/>
      <c r="I10" s="26"/>
      <c r="J10" s="26"/>
      <c r="K10" s="26"/>
      <c r="L10" s="7"/>
      <c r="M10" s="7"/>
      <c r="N10" s="27"/>
      <c r="O10" s="27"/>
      <c r="P10" s="28" t="s">
        <v>10</v>
      </c>
      <c r="Q10" s="75" t="s">
        <v>11</v>
      </c>
      <c r="R10" s="76"/>
      <c r="S10" s="77"/>
      <c r="T10" s="21"/>
      <c r="U10" s="29"/>
    </row>
    <row r="11" spans="1:21" ht="53.25" customHeight="1" thickTop="1" thickBot="1" x14ac:dyDescent="0.3">
      <c r="B11" s="72" t="s">
        <v>23</v>
      </c>
      <c r="C11" s="72"/>
      <c r="D11" s="72"/>
      <c r="E11" s="72"/>
      <c r="F11" s="72"/>
      <c r="G11" s="72"/>
      <c r="H11" s="72"/>
      <c r="I11" s="30"/>
      <c r="L11" s="11"/>
      <c r="M11" s="11"/>
      <c r="N11" s="31"/>
      <c r="O11" s="31"/>
      <c r="P11" s="32">
        <f>SUM(O7:O8)</f>
        <v>51000</v>
      </c>
      <c r="Q11" s="68">
        <f>SUM(R7:R8)</f>
        <v>0</v>
      </c>
      <c r="R11" s="69"/>
      <c r="S11" s="70"/>
    </row>
    <row r="12" spans="1:21" ht="15.75" thickTop="1" x14ac:dyDescent="0.25">
      <c r="B12" s="71" t="s">
        <v>24</v>
      </c>
      <c r="C12" s="71"/>
      <c r="D12" s="71"/>
      <c r="E12" s="71"/>
      <c r="F12" s="71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kzkJORmoSkmxFI0YioW/L84rI79ZtwE9g5Yc9bXv58fCFBCV+HMfwGEldkw/Uy3HNkZTpm0/yLr1i5PSCpvXeA==" saltValue="PH4nk6PUCRj5ZMuQL/cAQA==" spinCount="100000" sheet="1" objects="1" scenarios="1"/>
  <mergeCells count="15">
    <mergeCell ref="U7:U8"/>
    <mergeCell ref="T7:T8"/>
    <mergeCell ref="I7:I8"/>
    <mergeCell ref="J7:J8"/>
    <mergeCell ref="K7:K8"/>
    <mergeCell ref="L7:L8"/>
    <mergeCell ref="M7:M8"/>
    <mergeCell ref="N7:N8"/>
    <mergeCell ref="B1:E1"/>
    <mergeCell ref="G2:M3"/>
    <mergeCell ref="Q11:S11"/>
    <mergeCell ref="B12:F12"/>
    <mergeCell ref="B11:H11"/>
    <mergeCell ref="B10:G10"/>
    <mergeCell ref="Q10:S10"/>
  </mergeCells>
  <conditionalFormatting sqref="D7:D8">
    <cfRule type="containsBlanks" dxfId="6" priority="1">
      <formula>LEN(TRIM(D7))=0</formula>
    </cfRule>
  </conditionalFormatting>
  <conditionalFormatting sqref="G7:H8 Q7:Q8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8">
    <cfRule type="notContainsBlanks" dxfId="2" priority="40">
      <formula>LEN(TRIM(G7))&gt;0</formula>
    </cfRule>
  </conditionalFormatting>
  <conditionalFormatting sqref="S7:S8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2023-09-14T05:50:21Z</cp:lastPrinted>
  <dcterms:created xsi:type="dcterms:W3CDTF">2014-03-05T12:43:32Z</dcterms:created>
  <dcterms:modified xsi:type="dcterms:W3CDTF">2023-09-19T10:14:48Z</dcterms:modified>
</cp:coreProperties>
</file>